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技工学校招聘2024\5.面试 总成绩\"/>
    </mc:Choice>
  </mc:AlternateContent>
  <bookViews>
    <workbookView xWindow="0" yWindow="0" windowWidth="28125" windowHeight="12540"/>
  </bookViews>
  <sheets>
    <sheet name="面试及总成绩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面试及总成绩!$A$1:$J$49</definedName>
    <definedName name="_xlnm.Print_Area" localSheetId="0">面试及总成绩!$A$1:$J$48</definedName>
  </definedNames>
  <calcPr calcId="152511"/>
</workbook>
</file>

<file path=xl/calcChain.xml><?xml version="1.0" encoding="utf-8"?>
<calcChain xmlns="http://schemas.openxmlformats.org/spreadsheetml/2006/main">
  <c r="I5" i="4" l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7" i="4"/>
  <c r="I28" i="4"/>
  <c r="I31" i="4"/>
  <c r="I32" i="4"/>
  <c r="I33" i="4"/>
  <c r="I34" i="4"/>
  <c r="I35" i="4"/>
  <c r="I36" i="4"/>
  <c r="I37" i="4"/>
  <c r="I38" i="4"/>
  <c r="I39" i="4"/>
  <c r="I40" i="4"/>
  <c r="I42" i="4"/>
  <c r="I43" i="4"/>
  <c r="I44" i="4"/>
  <c r="I45" i="4"/>
  <c r="I46" i="4"/>
  <c r="I47" i="4"/>
  <c r="I48" i="4"/>
  <c r="I4" i="4"/>
  <c r="G30" i="4"/>
  <c r="I30" i="4" s="1"/>
  <c r="G29" i="4"/>
  <c r="I29" i="4" s="1"/>
  <c r="G28" i="4"/>
  <c r="G27" i="4"/>
  <c r="G26" i="4"/>
  <c r="I26" i="4" s="1"/>
  <c r="G25" i="4"/>
  <c r="I25" i="4" s="1"/>
  <c r="G24" i="4"/>
  <c r="I24" i="4" s="1"/>
  <c r="G23" i="4"/>
  <c r="I23" i="4" s="1"/>
  <c r="G42" i="4"/>
  <c r="G41" i="4"/>
  <c r="I41" i="4" s="1"/>
  <c r="G40" i="4"/>
  <c r="J36" i="1" l="1"/>
  <c r="J35" i="1"/>
  <c r="J34" i="1"/>
  <c r="J33" i="1"/>
  <c r="J32" i="1"/>
  <c r="J31" i="1"/>
  <c r="J30" i="1"/>
  <c r="J29" i="1"/>
  <c r="H29" i="1"/>
  <c r="J28" i="1"/>
  <c r="H28" i="1"/>
  <c r="J27" i="1"/>
  <c r="H27" i="1"/>
  <c r="J26" i="1"/>
  <c r="H26" i="1"/>
  <c r="J25" i="1"/>
  <c r="H25" i="1"/>
  <c r="J24" i="1"/>
  <c r="H24" i="1"/>
  <c r="J23" i="1"/>
  <c r="H23" i="1"/>
  <c r="J22" i="1"/>
  <c r="H22" i="1"/>
  <c r="J21" i="1"/>
  <c r="H21" i="1"/>
  <c r="J20" i="1"/>
  <c r="H20" i="1"/>
  <c r="J19" i="1"/>
  <c r="H19" i="1"/>
  <c r="J18" i="1"/>
  <c r="H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<sst xmlns="http://schemas.openxmlformats.org/spreadsheetml/2006/main" count="112" uniqueCount="91">
  <si>
    <t>宁波市镇海区技工学校2023年专职教师（行政）招聘
面试及总成绩</t>
  </si>
  <si>
    <t>序号</t>
  </si>
  <si>
    <t>准考证号</t>
  </si>
  <si>
    <t>姓名</t>
  </si>
  <si>
    <t>报考岗位</t>
  </si>
  <si>
    <t>笔试成绩
（40%）</t>
  </si>
  <si>
    <t>技能测试</t>
  </si>
  <si>
    <t>综合得分
（笔试+技能测试）</t>
  </si>
  <si>
    <t>面试成绩
（60%）</t>
  </si>
  <si>
    <t>总成绩</t>
  </si>
  <si>
    <t>是否进入体检</t>
  </si>
  <si>
    <t>程阿明</t>
  </si>
  <si>
    <t>文化课教学</t>
  </si>
  <si>
    <t>语文</t>
  </si>
  <si>
    <t>文静颖</t>
  </si>
  <si>
    <t>许薇</t>
  </si>
  <si>
    <t>陈挺</t>
  </si>
  <si>
    <t>体育</t>
  </si>
  <si>
    <t>赵龙</t>
  </si>
  <si>
    <t>廖友浩</t>
  </si>
  <si>
    <t>王江磊</t>
  </si>
  <si>
    <t>物理</t>
  </si>
  <si>
    <t>方哲</t>
  </si>
  <si>
    <t>信息技术</t>
  </si>
  <si>
    <t>燕之涵</t>
  </si>
  <si>
    <t>毛梦琪</t>
  </si>
  <si>
    <t>叶雨薇</t>
  </si>
  <si>
    <t>英语</t>
  </si>
  <si>
    <t>虞娇霞</t>
  </si>
  <si>
    <t>黄颖思</t>
  </si>
  <si>
    <t>翁雪霞</t>
  </si>
  <si>
    <t>宋田香</t>
  </si>
  <si>
    <t>酒店管理</t>
  </si>
  <si>
    <t>张学梅</t>
  </si>
  <si>
    <t>胡瑕</t>
  </si>
  <si>
    <t>康佳丽</t>
  </si>
  <si>
    <t>培训处职员</t>
  </si>
  <si>
    <t>袁丁</t>
  </si>
  <si>
    <t>杨锦娜</t>
  </si>
  <si>
    <t>崔乐君</t>
  </si>
  <si>
    <t>笔试成绩
（20%）</t>
  </si>
  <si>
    <t>吴雷亮</t>
  </si>
  <si>
    <t>机械</t>
  </si>
  <si>
    <t>杨柳</t>
  </si>
  <si>
    <t>梁志阳</t>
  </si>
  <si>
    <t>胡家翊</t>
  </si>
  <si>
    <t>钳工实训</t>
  </si>
  <si>
    <t>茅忠泽</t>
  </si>
  <si>
    <t>侯进辉</t>
  </si>
  <si>
    <t>数控车实训</t>
  </si>
  <si>
    <t>伍彬彬</t>
  </si>
  <si>
    <t>袁航</t>
  </si>
  <si>
    <t>电工电子实训</t>
  </si>
  <si>
    <t>吕方杰</t>
  </si>
  <si>
    <t>余达辉</t>
  </si>
  <si>
    <t>汪跃辉</t>
  </si>
  <si>
    <t>工业机器人实训</t>
  </si>
  <si>
    <t>林子春</t>
  </si>
  <si>
    <t>化工工艺</t>
  </si>
  <si>
    <t>笔试成绩</t>
  </si>
  <si>
    <t>面试成绩</t>
  </si>
  <si>
    <t>是否进入面试</t>
  </si>
  <si>
    <t>专业课（含实训）教学</t>
  </si>
  <si>
    <t>文化课教师</t>
    <phoneticPr fontId="7" type="noConversion"/>
  </si>
  <si>
    <t>语文</t>
    <phoneticPr fontId="7" type="noConversion"/>
  </si>
  <si>
    <t>体育</t>
    <phoneticPr fontId="7" type="noConversion"/>
  </si>
  <si>
    <t>物理</t>
    <phoneticPr fontId="7" type="noConversion"/>
  </si>
  <si>
    <t>数学</t>
    <phoneticPr fontId="7" type="noConversion"/>
  </si>
  <si>
    <t>心理</t>
    <phoneticPr fontId="7" type="noConversion"/>
  </si>
  <si>
    <t>思想政治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</si>
  <si>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</si>
  <si>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</si>
  <si>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</si>
  <si>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专业课（一体化）教师</t>
    <phoneticPr fontId="7" type="noConversion"/>
  </si>
  <si>
    <t>宁波市镇海区技工学校公开招聘2024年国企编制教师面试成绩、总成绩及入围体检人员名单</t>
    <phoneticPr fontId="7" type="noConversion"/>
  </si>
  <si>
    <t>机械</t>
    <phoneticPr fontId="7" type="noConversion"/>
  </si>
  <si>
    <t>工业机器人</t>
    <phoneticPr fontId="7" type="noConversion"/>
  </si>
  <si>
    <t>电工电子</t>
    <phoneticPr fontId="7" type="noConversion"/>
  </si>
  <si>
    <t>电子技术</t>
    <phoneticPr fontId="7" type="noConversion"/>
  </si>
  <si>
    <t>酒店管理</t>
    <phoneticPr fontId="7" type="noConversion"/>
  </si>
  <si>
    <t>旅游管理</t>
    <phoneticPr fontId="7" type="noConversion"/>
  </si>
  <si>
    <t>是</t>
    <phoneticPr fontId="7" type="noConversion"/>
  </si>
  <si>
    <t>是</t>
    <phoneticPr fontId="7" type="noConversion"/>
  </si>
  <si>
    <t>是</t>
    <phoneticPr fontId="7" type="noConversion"/>
  </si>
  <si>
    <t>招聘人数</t>
    <phoneticPr fontId="7" type="noConversion"/>
  </si>
  <si>
    <t>是</t>
    <phoneticPr fontId="7" type="noConversion"/>
  </si>
  <si>
    <t>技能测试</t>
    <phoneticPr fontId="7" type="noConversion"/>
  </si>
  <si>
    <t>面试成绩
（40%）</t>
    <phoneticPr fontId="7" type="noConversion"/>
  </si>
  <si>
    <t>技能测试
（40%）</t>
    <phoneticPr fontId="7" type="noConversion"/>
  </si>
  <si>
    <t>是</t>
    <phoneticPr fontId="7" type="noConversion"/>
  </si>
  <si>
    <t>化工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</si>
</sst>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8"/>
      <name val="黑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8"/>
      <name val="黑体"/>
      <family val="3"/>
      <charset val="134"/>
    </font>
    <font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5" xfId="0" applyFont="1" applyFill="1" applyBorder="1" applyAlignment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 wrapText="1"/>
      <protection locked="0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0" borderId="5" xfId="0" applyBorder="1">
      <alignment vertical="center"/>
    </xf>
    <xf numFmtId="0" fontId="5" fillId="0" borderId="5" xfId="0" applyFont="1" applyBorder="1">
      <alignment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3" borderId="5" xfId="0" applyNumberFormat="1" applyFont="1" applyFill="1" applyBorder="1" applyAlignment="1" applyProtection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Border="1">
      <alignment vertical="center"/>
    </xf>
    <xf numFmtId="176" fontId="8" fillId="3" borderId="5" xfId="0" applyNumberFormat="1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176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49"/>
  <sheetViews>
    <sheetView tabSelected="1" topLeftCell="A19" zoomScaleNormal="100" zoomScaleSheetLayoutView="100" workbookViewId="0">
      <selection activeCell="H31" sqref="H31"/>
    </sheetView>
  </sheetViews>
  <sheetFormatPr defaultColWidth="9" defaultRowHeight="14.25"/>
  <cols>
    <col min="1" max="1" width="8.25" style="1" customWidth="1"/>
    <col min="2" max="2" width="15.125" style="1" customWidth="1"/>
    <col min="3" max="3" width="12.625" style="1" customWidth="1"/>
    <col min="4" max="4" width="15.125" style="1" customWidth="1"/>
    <col min="5" max="5" width="17.625" style="1" customWidth="1"/>
    <col min="6" max="6" width="17.5" style="1" customWidth="1"/>
    <col min="7" max="7" width="17.25" style="1" customWidth="1"/>
    <col min="8" max="8" width="19.625" style="1" customWidth="1"/>
    <col min="9" max="9" width="15.125" style="1" customWidth="1"/>
    <col min="10" max="10" width="13.5" style="2" customWidth="1"/>
    <col min="11" max="11" width="26.25" customWidth="1"/>
  </cols>
  <sheetData>
    <row r="1" spans="1:87" s="13" customFormat="1" ht="21.95" customHeight="1">
      <c r="A1" s="32" t="s">
        <v>74</v>
      </c>
      <c r="B1" s="33"/>
      <c r="C1" s="33"/>
      <c r="D1" s="33"/>
      <c r="E1" s="33"/>
      <c r="F1" s="33"/>
      <c r="G1" s="33"/>
      <c r="H1" s="33"/>
      <c r="I1" s="33"/>
      <c r="J1" s="33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</row>
    <row r="2" spans="1:87" s="13" customFormat="1" ht="24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</row>
    <row r="3" spans="1:87" s="13" customFormat="1" ht="28.5">
      <c r="A3" s="35" t="s">
        <v>4</v>
      </c>
      <c r="B3" s="35"/>
      <c r="C3" s="29" t="s">
        <v>84</v>
      </c>
      <c r="D3" s="29" t="s">
        <v>2</v>
      </c>
      <c r="E3" s="24" t="s">
        <v>5</v>
      </c>
      <c r="F3" s="29" t="s">
        <v>86</v>
      </c>
      <c r="G3" s="25" t="s">
        <v>7</v>
      </c>
      <c r="H3" s="25" t="s">
        <v>8</v>
      </c>
      <c r="I3" s="25" t="s">
        <v>9</v>
      </c>
      <c r="J3" s="29" t="s">
        <v>10</v>
      </c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</row>
    <row r="4" spans="1:87" s="13" customFormat="1" ht="23.1" customHeight="1">
      <c r="A4" s="36" t="s">
        <v>63</v>
      </c>
      <c r="B4" s="34" t="s">
        <v>69</v>
      </c>
      <c r="C4" s="31">
        <v>1</v>
      </c>
      <c r="D4" s="18">
        <v>20240622147</v>
      </c>
      <c r="E4" s="19">
        <v>67.75</v>
      </c>
      <c r="F4" s="28"/>
      <c r="G4" s="28"/>
      <c r="H4" s="28">
        <v>84.4</v>
      </c>
      <c r="I4" s="61">
        <f>E4*40%+H4*60%</f>
        <v>77.740000000000009</v>
      </c>
      <c r="J4" s="28" t="s">
        <v>82</v>
      </c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</row>
    <row r="5" spans="1:87" s="13" customFormat="1" ht="23.1" customHeight="1">
      <c r="A5" s="36"/>
      <c r="B5" s="34"/>
      <c r="C5" s="31"/>
      <c r="D5" s="18">
        <v>20240622148</v>
      </c>
      <c r="E5" s="19">
        <v>79</v>
      </c>
      <c r="F5" s="28"/>
      <c r="G5" s="28"/>
      <c r="H5" s="28">
        <v>76.400000000000006</v>
      </c>
      <c r="I5" s="61">
        <f t="shared" ref="I5:I20" si="0">E5*40%+H5*60%</f>
        <v>77.44</v>
      </c>
      <c r="J5" s="28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</row>
    <row r="6" spans="1:87" s="13" customFormat="1" ht="23.1" customHeight="1">
      <c r="A6" s="36"/>
      <c r="B6" s="34" t="s">
        <v>64</v>
      </c>
      <c r="C6" s="31">
        <v>1</v>
      </c>
      <c r="D6" s="18">
        <v>20240622062</v>
      </c>
      <c r="E6" s="19">
        <v>75</v>
      </c>
      <c r="F6" s="28"/>
      <c r="G6" s="28"/>
      <c r="H6" s="28">
        <v>87</v>
      </c>
      <c r="I6" s="61">
        <f t="shared" si="0"/>
        <v>82.199999999999989</v>
      </c>
      <c r="J6" s="28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</row>
    <row r="7" spans="1:87" s="13" customFormat="1" ht="23.1" customHeight="1">
      <c r="A7" s="36"/>
      <c r="B7" s="34"/>
      <c r="C7" s="31"/>
      <c r="D7" s="18">
        <v>20240622066</v>
      </c>
      <c r="E7" s="19">
        <v>74.25</v>
      </c>
      <c r="F7" s="28"/>
      <c r="G7" s="28"/>
      <c r="H7" s="28">
        <v>86.8</v>
      </c>
      <c r="I7" s="61">
        <f t="shared" si="0"/>
        <v>81.78</v>
      </c>
      <c r="J7" s="28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</row>
    <row r="8" spans="1:87" s="13" customFormat="1" ht="23.1" customHeight="1">
      <c r="A8" s="36"/>
      <c r="B8" s="34"/>
      <c r="C8" s="31"/>
      <c r="D8" s="18">
        <v>20240622084</v>
      </c>
      <c r="E8" s="19">
        <v>74</v>
      </c>
      <c r="F8" s="28"/>
      <c r="G8" s="28"/>
      <c r="H8" s="28">
        <v>88.6</v>
      </c>
      <c r="I8" s="61">
        <f t="shared" si="0"/>
        <v>82.759999999999991</v>
      </c>
      <c r="J8" s="28" t="s">
        <v>81</v>
      </c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</row>
    <row r="9" spans="1:87" s="13" customFormat="1" ht="23.1" customHeight="1">
      <c r="A9" s="36"/>
      <c r="B9" s="34"/>
      <c r="C9" s="31"/>
      <c r="D9" s="18">
        <v>20240622090</v>
      </c>
      <c r="E9" s="19">
        <v>74</v>
      </c>
      <c r="F9" s="28"/>
      <c r="G9" s="28"/>
      <c r="H9" s="28">
        <v>80.400000000000006</v>
      </c>
      <c r="I9" s="61">
        <f t="shared" si="0"/>
        <v>77.84</v>
      </c>
      <c r="J9" s="28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</row>
    <row r="10" spans="1:87" s="13" customFormat="1" ht="23.1" customHeight="1">
      <c r="A10" s="36"/>
      <c r="B10" s="34" t="s">
        <v>65</v>
      </c>
      <c r="C10" s="31">
        <v>1</v>
      </c>
      <c r="D10" s="18">
        <v>20240622048</v>
      </c>
      <c r="E10" s="19">
        <v>73</v>
      </c>
      <c r="F10" s="28"/>
      <c r="G10" s="28"/>
      <c r="H10" s="28" t="s">
        <v>72</v>
      </c>
      <c r="I10" s="61">
        <f>E10*40%</f>
        <v>29.200000000000003</v>
      </c>
      <c r="J10" s="28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</row>
    <row r="11" spans="1:87" s="13" customFormat="1" ht="23.1" customHeight="1">
      <c r="A11" s="36"/>
      <c r="B11" s="34"/>
      <c r="C11" s="31"/>
      <c r="D11" s="18">
        <v>20240622054</v>
      </c>
      <c r="E11" s="19">
        <v>72.75</v>
      </c>
      <c r="F11" s="28"/>
      <c r="G11" s="28"/>
      <c r="H11" s="28">
        <v>80.8</v>
      </c>
      <c r="I11" s="61">
        <f t="shared" si="0"/>
        <v>77.58</v>
      </c>
      <c r="J11" s="28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</row>
    <row r="12" spans="1:87" s="13" customFormat="1" ht="23.1" customHeight="1">
      <c r="A12" s="36"/>
      <c r="B12" s="34"/>
      <c r="C12" s="31"/>
      <c r="D12" s="18">
        <v>20240622059</v>
      </c>
      <c r="E12" s="19">
        <v>75.5</v>
      </c>
      <c r="F12" s="28"/>
      <c r="G12" s="28"/>
      <c r="H12" s="28">
        <v>88.2</v>
      </c>
      <c r="I12" s="61">
        <f t="shared" si="0"/>
        <v>83.12</v>
      </c>
      <c r="J12" s="28" t="s">
        <v>81</v>
      </c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</row>
    <row r="13" spans="1:87" s="13" customFormat="1" ht="23.1" customHeight="1">
      <c r="A13" s="36"/>
      <c r="B13" s="34" t="s">
        <v>66</v>
      </c>
      <c r="C13" s="31">
        <v>1</v>
      </c>
      <c r="D13" s="18">
        <v>20240622114</v>
      </c>
      <c r="E13" s="19">
        <v>74.75</v>
      </c>
      <c r="F13" s="28"/>
      <c r="G13" s="28"/>
      <c r="H13" s="28" t="s">
        <v>71</v>
      </c>
      <c r="I13" s="61">
        <f>E13*40%</f>
        <v>29.900000000000002</v>
      </c>
      <c r="J13" s="28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</row>
    <row r="14" spans="1:87" s="13" customFormat="1" ht="23.1" customHeight="1">
      <c r="A14" s="36"/>
      <c r="B14" s="34"/>
      <c r="C14" s="31"/>
      <c r="D14" s="18">
        <v>20240622118</v>
      </c>
      <c r="E14" s="19">
        <v>75.25</v>
      </c>
      <c r="F14" s="28"/>
      <c r="G14" s="28"/>
      <c r="H14" s="28" t="s">
        <v>71</v>
      </c>
      <c r="I14" s="61">
        <f>E14*40%</f>
        <v>30.1</v>
      </c>
      <c r="J14" s="28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</row>
    <row r="15" spans="1:87" s="13" customFormat="1" ht="23.1" customHeight="1">
      <c r="A15" s="36"/>
      <c r="B15" s="34"/>
      <c r="C15" s="31"/>
      <c r="D15" s="18">
        <v>20240622119</v>
      </c>
      <c r="E15" s="19">
        <v>75</v>
      </c>
      <c r="F15" s="28"/>
      <c r="G15" s="28"/>
      <c r="H15" s="28">
        <v>81.599999999999994</v>
      </c>
      <c r="I15" s="61">
        <f t="shared" si="0"/>
        <v>78.959999999999994</v>
      </c>
      <c r="J15" s="28" t="s">
        <v>83</v>
      </c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</row>
    <row r="16" spans="1:87" s="13" customFormat="1" ht="23.1" customHeight="1">
      <c r="A16" s="36"/>
      <c r="B16" s="34" t="s">
        <v>67</v>
      </c>
      <c r="C16" s="31">
        <v>1</v>
      </c>
      <c r="D16" s="18">
        <v>20240622183</v>
      </c>
      <c r="E16" s="19">
        <v>72.25</v>
      </c>
      <c r="F16" s="28"/>
      <c r="G16" s="16"/>
      <c r="H16" s="16">
        <v>83.6</v>
      </c>
      <c r="I16" s="61">
        <f t="shared" si="0"/>
        <v>79.06</v>
      </c>
      <c r="J16" s="28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</row>
    <row r="17" spans="1:87" s="13" customFormat="1" ht="23.1" customHeight="1">
      <c r="A17" s="36"/>
      <c r="B17" s="34"/>
      <c r="C17" s="31"/>
      <c r="D17" s="18">
        <v>20240622186</v>
      </c>
      <c r="E17" s="19">
        <v>74.75</v>
      </c>
      <c r="F17" s="28"/>
      <c r="G17" s="16"/>
      <c r="H17" s="16">
        <v>79.2</v>
      </c>
      <c r="I17" s="61">
        <f t="shared" si="0"/>
        <v>77.42</v>
      </c>
      <c r="J17" s="28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</row>
    <row r="18" spans="1:87" s="13" customFormat="1" ht="23.1" customHeight="1">
      <c r="A18" s="36"/>
      <c r="B18" s="34"/>
      <c r="C18" s="31"/>
      <c r="D18" s="18">
        <v>20240622188</v>
      </c>
      <c r="E18" s="19">
        <v>72.25</v>
      </c>
      <c r="F18" s="28"/>
      <c r="G18" s="16"/>
      <c r="H18" s="16">
        <v>84.6</v>
      </c>
      <c r="I18" s="61">
        <f t="shared" si="0"/>
        <v>79.66</v>
      </c>
      <c r="J18" s="28" t="s">
        <v>81</v>
      </c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</row>
    <row r="19" spans="1:87" s="13" customFormat="1" ht="23.1" customHeight="1">
      <c r="A19" s="36"/>
      <c r="B19" s="34" t="s">
        <v>68</v>
      </c>
      <c r="C19" s="31">
        <v>1</v>
      </c>
      <c r="D19" s="18">
        <v>20240622097</v>
      </c>
      <c r="E19" s="19">
        <v>75.75</v>
      </c>
      <c r="F19" s="28"/>
      <c r="G19" s="16"/>
      <c r="H19" s="16">
        <v>87.2</v>
      </c>
      <c r="I19" s="61">
        <f t="shared" si="0"/>
        <v>82.62</v>
      </c>
      <c r="J19" s="28" t="s">
        <v>81</v>
      </c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</row>
    <row r="20" spans="1:87" s="13" customFormat="1" ht="23.1" customHeight="1">
      <c r="A20" s="36"/>
      <c r="B20" s="34"/>
      <c r="C20" s="31"/>
      <c r="D20" s="18">
        <v>20240622106</v>
      </c>
      <c r="E20" s="19">
        <v>75.75</v>
      </c>
      <c r="F20" s="28"/>
      <c r="G20" s="16"/>
      <c r="H20" s="16">
        <v>73.599999999999994</v>
      </c>
      <c r="I20" s="61">
        <f t="shared" si="0"/>
        <v>74.459999999999994</v>
      </c>
      <c r="J20" s="28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</row>
    <row r="21" spans="1:87" s="13" customFormat="1" ht="23.1" customHeight="1">
      <c r="A21" s="36"/>
      <c r="B21" s="34"/>
      <c r="C21" s="31"/>
      <c r="D21" s="18">
        <v>20240622110</v>
      </c>
      <c r="E21" s="19">
        <v>78.75</v>
      </c>
      <c r="F21" s="28"/>
      <c r="G21" s="16"/>
      <c r="H21" s="30" t="s">
        <v>70</v>
      </c>
      <c r="I21" s="61">
        <f>E21*40%</f>
        <v>31.5</v>
      </c>
      <c r="J21" s="28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</row>
    <row r="22" spans="1:87" s="13" customFormat="1" ht="28.5">
      <c r="A22" s="35" t="s">
        <v>4</v>
      </c>
      <c r="B22" s="35"/>
      <c r="C22" s="23"/>
      <c r="D22" s="23" t="s">
        <v>2</v>
      </c>
      <c r="E22" s="24" t="s">
        <v>40</v>
      </c>
      <c r="F22" s="24" t="s">
        <v>88</v>
      </c>
      <c r="G22" s="25" t="s">
        <v>7</v>
      </c>
      <c r="H22" s="25" t="s">
        <v>87</v>
      </c>
      <c r="I22" s="25" t="s">
        <v>9</v>
      </c>
      <c r="J22" s="23" t="s">
        <v>10</v>
      </c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</row>
    <row r="23" spans="1:87" s="13" customFormat="1" ht="23.1" customHeight="1">
      <c r="A23" s="37" t="s">
        <v>73</v>
      </c>
      <c r="B23" s="34" t="s">
        <v>90</v>
      </c>
      <c r="C23" s="31">
        <v>4</v>
      </c>
      <c r="D23" s="18">
        <v>20240622124</v>
      </c>
      <c r="E23" s="19">
        <v>67.75</v>
      </c>
      <c r="F23" s="19">
        <v>47.4</v>
      </c>
      <c r="G23" s="22">
        <f>E23*20%+F23*40%</f>
        <v>32.510000000000005</v>
      </c>
      <c r="H23" s="15">
        <v>78.2</v>
      </c>
      <c r="I23" s="26">
        <f>G23+H23*40%</f>
        <v>63.790000000000006</v>
      </c>
      <c r="J23" s="17" t="s">
        <v>81</v>
      </c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</row>
    <row r="24" spans="1:87" s="13" customFormat="1" ht="23.1" customHeight="1">
      <c r="A24" s="37"/>
      <c r="B24" s="34"/>
      <c r="C24" s="31"/>
      <c r="D24" s="18">
        <v>20240622125</v>
      </c>
      <c r="E24" s="19">
        <v>64.5</v>
      </c>
      <c r="F24" s="19">
        <v>31.1</v>
      </c>
      <c r="G24" s="22">
        <f t="shared" ref="G24:G30" si="1">E24*20%+F24*40%</f>
        <v>25.340000000000003</v>
      </c>
      <c r="H24" s="15">
        <v>85.4</v>
      </c>
      <c r="I24" s="26">
        <f t="shared" ref="I24:I48" si="2">G24+H24*40%</f>
        <v>59.500000000000007</v>
      </c>
      <c r="J24" s="17" t="s">
        <v>81</v>
      </c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</row>
    <row r="25" spans="1:87" s="13" customFormat="1" ht="23.1" customHeight="1">
      <c r="A25" s="37"/>
      <c r="B25" s="34"/>
      <c r="C25" s="31"/>
      <c r="D25" s="18">
        <v>20240622129</v>
      </c>
      <c r="E25" s="19">
        <v>66.75</v>
      </c>
      <c r="F25" s="19">
        <v>18</v>
      </c>
      <c r="G25" s="22">
        <f t="shared" si="1"/>
        <v>20.55</v>
      </c>
      <c r="H25" s="15">
        <v>75.400000000000006</v>
      </c>
      <c r="I25" s="26">
        <f t="shared" si="2"/>
        <v>50.710000000000008</v>
      </c>
      <c r="J25" s="17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</row>
    <row r="26" spans="1:87" s="13" customFormat="1" ht="23.1" customHeight="1">
      <c r="A26" s="37"/>
      <c r="B26" s="34"/>
      <c r="C26" s="31"/>
      <c r="D26" s="18">
        <v>20240622131</v>
      </c>
      <c r="E26" s="19">
        <v>65.25</v>
      </c>
      <c r="F26" s="19">
        <v>32.6</v>
      </c>
      <c r="G26" s="22">
        <f t="shared" si="1"/>
        <v>26.090000000000003</v>
      </c>
      <c r="H26" s="15">
        <v>80.599999999999994</v>
      </c>
      <c r="I26" s="26">
        <f t="shared" si="2"/>
        <v>58.330000000000005</v>
      </c>
      <c r="J26" s="27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</row>
    <row r="27" spans="1:87" s="14" customFormat="1" ht="23.1" customHeight="1">
      <c r="A27" s="37"/>
      <c r="B27" s="34"/>
      <c r="C27" s="31"/>
      <c r="D27" s="18">
        <v>20240622132</v>
      </c>
      <c r="E27" s="19">
        <v>75.75</v>
      </c>
      <c r="F27" s="19">
        <v>20.3</v>
      </c>
      <c r="G27" s="22">
        <f t="shared" si="1"/>
        <v>23.270000000000003</v>
      </c>
      <c r="H27" s="16">
        <v>77.400000000000006</v>
      </c>
      <c r="I27" s="26">
        <f t="shared" si="2"/>
        <v>54.230000000000004</v>
      </c>
      <c r="J27" s="28"/>
      <c r="K27" s="20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</row>
    <row r="28" spans="1:87" s="14" customFormat="1" ht="23.1" customHeight="1">
      <c r="A28" s="37"/>
      <c r="B28" s="34"/>
      <c r="C28" s="31"/>
      <c r="D28" s="18">
        <v>20240622133</v>
      </c>
      <c r="E28" s="19">
        <v>68</v>
      </c>
      <c r="F28" s="19">
        <v>41</v>
      </c>
      <c r="G28" s="22">
        <f t="shared" si="1"/>
        <v>30.000000000000004</v>
      </c>
      <c r="H28" s="16">
        <v>80.599999999999994</v>
      </c>
      <c r="I28" s="26">
        <f t="shared" si="2"/>
        <v>62.240000000000009</v>
      </c>
      <c r="J28" s="17" t="s">
        <v>81</v>
      </c>
      <c r="K28" s="20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</row>
    <row r="29" spans="1:87" s="14" customFormat="1" ht="23.1" customHeight="1">
      <c r="A29" s="37"/>
      <c r="B29" s="34"/>
      <c r="C29" s="31"/>
      <c r="D29" s="18">
        <v>20240622134</v>
      </c>
      <c r="E29" s="19">
        <v>76</v>
      </c>
      <c r="F29" s="19">
        <v>24.7</v>
      </c>
      <c r="G29" s="22">
        <f t="shared" si="1"/>
        <v>25.080000000000002</v>
      </c>
      <c r="H29" s="16">
        <v>83.4</v>
      </c>
      <c r="I29" s="26">
        <f t="shared" si="2"/>
        <v>58.440000000000012</v>
      </c>
      <c r="K29" s="20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</row>
    <row r="30" spans="1:87" s="14" customFormat="1" ht="23.1" customHeight="1">
      <c r="A30" s="37"/>
      <c r="B30" s="34"/>
      <c r="C30" s="31"/>
      <c r="D30" s="18">
        <v>20240622135</v>
      </c>
      <c r="E30" s="19">
        <v>74.25</v>
      </c>
      <c r="F30" s="19">
        <v>46</v>
      </c>
      <c r="G30" s="22">
        <f t="shared" si="1"/>
        <v>33.25</v>
      </c>
      <c r="H30" s="16">
        <v>84.2</v>
      </c>
      <c r="I30" s="26">
        <f t="shared" si="2"/>
        <v>66.930000000000007</v>
      </c>
      <c r="J30" s="17" t="s">
        <v>81</v>
      </c>
      <c r="K30" s="20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</row>
    <row r="31" spans="1:87" s="14" customFormat="1" ht="23.1" customHeight="1">
      <c r="A31" s="37"/>
      <c r="B31" s="34" t="s">
        <v>75</v>
      </c>
      <c r="C31" s="31">
        <v>1</v>
      </c>
      <c r="D31" s="18">
        <v>20240622193</v>
      </c>
      <c r="E31" s="19">
        <v>69</v>
      </c>
      <c r="F31" s="19">
        <v>66</v>
      </c>
      <c r="G31" s="22">
        <v>40.200000000000003</v>
      </c>
      <c r="H31" s="16">
        <v>67.400000000000006</v>
      </c>
      <c r="I31" s="26">
        <f t="shared" si="2"/>
        <v>67.160000000000011</v>
      </c>
      <c r="J31" s="28"/>
      <c r="K31" s="20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</row>
    <row r="32" spans="1:87" s="14" customFormat="1" ht="23.1" customHeight="1">
      <c r="A32" s="37"/>
      <c r="B32" s="34"/>
      <c r="C32" s="31"/>
      <c r="D32" s="18">
        <v>20240622196</v>
      </c>
      <c r="E32" s="19">
        <v>69</v>
      </c>
      <c r="F32" s="19">
        <v>83</v>
      </c>
      <c r="G32" s="22">
        <v>47</v>
      </c>
      <c r="H32" s="16">
        <v>75.599999999999994</v>
      </c>
      <c r="I32" s="26">
        <f t="shared" si="2"/>
        <v>77.239999999999995</v>
      </c>
      <c r="J32" s="28" t="s">
        <v>81</v>
      </c>
      <c r="K32" s="20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</row>
    <row r="33" spans="1:87" s="13" customFormat="1" ht="23.1" customHeight="1">
      <c r="A33" s="37"/>
      <c r="B33" s="34"/>
      <c r="C33" s="31"/>
      <c r="D33" s="18">
        <v>20240622200</v>
      </c>
      <c r="E33" s="19">
        <v>72.25</v>
      </c>
      <c r="F33" s="19">
        <v>63</v>
      </c>
      <c r="G33" s="22">
        <v>39.650000000000006</v>
      </c>
      <c r="H33" s="16">
        <v>71.2</v>
      </c>
      <c r="I33" s="26">
        <f t="shared" si="2"/>
        <v>68.13000000000001</v>
      </c>
      <c r="J33" s="28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</row>
    <row r="34" spans="1:87" s="13" customFormat="1" ht="23.1" customHeight="1">
      <c r="A34" s="37"/>
      <c r="B34" s="38" t="s">
        <v>76</v>
      </c>
      <c r="C34" s="36">
        <v>1</v>
      </c>
      <c r="D34" s="18">
        <v>20240622150</v>
      </c>
      <c r="E34" s="19">
        <v>64.5</v>
      </c>
      <c r="F34" s="19">
        <v>98</v>
      </c>
      <c r="G34" s="22">
        <v>52.1</v>
      </c>
      <c r="H34" s="16">
        <v>87.2</v>
      </c>
      <c r="I34" s="26">
        <f t="shared" si="2"/>
        <v>86.98</v>
      </c>
      <c r="J34" s="28" t="s">
        <v>81</v>
      </c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</row>
    <row r="35" spans="1:87" s="13" customFormat="1" ht="23.1" customHeight="1">
      <c r="A35" s="37"/>
      <c r="B35" s="38"/>
      <c r="C35" s="36"/>
      <c r="D35" s="18">
        <v>20240622151</v>
      </c>
      <c r="E35" s="19">
        <v>64.25</v>
      </c>
      <c r="F35" s="19">
        <v>85</v>
      </c>
      <c r="G35" s="22">
        <v>46.85</v>
      </c>
      <c r="H35" s="16">
        <v>79.8</v>
      </c>
      <c r="I35" s="26">
        <f t="shared" si="2"/>
        <v>78.77000000000001</v>
      </c>
      <c r="J35" s="28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</row>
    <row r="36" spans="1:87" s="13" customFormat="1" ht="23.1" customHeight="1">
      <c r="A36" s="37"/>
      <c r="B36" s="38"/>
      <c r="C36" s="36"/>
      <c r="D36" s="18">
        <v>20240622153</v>
      </c>
      <c r="E36" s="19">
        <v>66.75</v>
      </c>
      <c r="F36" s="19">
        <v>56</v>
      </c>
      <c r="G36" s="22">
        <v>35.75</v>
      </c>
      <c r="H36" s="16">
        <v>67</v>
      </c>
      <c r="I36" s="26">
        <f t="shared" si="2"/>
        <v>62.55</v>
      </c>
      <c r="J36" s="28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</row>
    <row r="37" spans="1:87" s="13" customFormat="1" ht="23.1" customHeight="1">
      <c r="A37" s="37"/>
      <c r="B37" s="38" t="s">
        <v>77</v>
      </c>
      <c r="C37" s="36">
        <v>1</v>
      </c>
      <c r="D37" s="18">
        <v>20240622156</v>
      </c>
      <c r="E37" s="19">
        <v>67.75</v>
      </c>
      <c r="F37" s="19">
        <v>64</v>
      </c>
      <c r="G37" s="22">
        <v>39.150000000000006</v>
      </c>
      <c r="H37" s="16">
        <v>78.599999999999994</v>
      </c>
      <c r="I37" s="26">
        <f t="shared" si="2"/>
        <v>70.59</v>
      </c>
      <c r="J37" s="28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</row>
    <row r="38" spans="1:87" s="13" customFormat="1" ht="23.1" customHeight="1">
      <c r="A38" s="37"/>
      <c r="B38" s="38"/>
      <c r="C38" s="36"/>
      <c r="D38" s="18">
        <v>20240622159</v>
      </c>
      <c r="E38" s="19">
        <v>65.75</v>
      </c>
      <c r="F38" s="19">
        <v>91</v>
      </c>
      <c r="G38" s="22">
        <v>49.55</v>
      </c>
      <c r="H38" s="16">
        <v>68.8</v>
      </c>
      <c r="I38" s="26">
        <f t="shared" si="2"/>
        <v>77.069999999999993</v>
      </c>
      <c r="J38" s="28" t="s">
        <v>82</v>
      </c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</row>
    <row r="39" spans="1:87" s="13" customFormat="1" ht="23.1" customHeight="1">
      <c r="A39" s="37"/>
      <c r="B39" s="38"/>
      <c r="C39" s="36"/>
      <c r="D39" s="18">
        <v>20240622161</v>
      </c>
      <c r="E39" s="19">
        <v>65.5</v>
      </c>
      <c r="F39" s="19">
        <v>54</v>
      </c>
      <c r="G39" s="22">
        <v>34.700000000000003</v>
      </c>
      <c r="H39" s="16">
        <v>75.400000000000006</v>
      </c>
      <c r="I39" s="26">
        <f t="shared" si="2"/>
        <v>64.860000000000014</v>
      </c>
      <c r="J39" s="28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</row>
    <row r="40" spans="1:87" s="13" customFormat="1" ht="23.1" customHeight="1">
      <c r="A40" s="37"/>
      <c r="B40" s="38" t="s">
        <v>78</v>
      </c>
      <c r="C40" s="36">
        <v>1</v>
      </c>
      <c r="D40" s="18">
        <v>20240622137</v>
      </c>
      <c r="E40" s="19">
        <v>64.75</v>
      </c>
      <c r="F40" s="19">
        <v>65</v>
      </c>
      <c r="G40" s="22">
        <f t="shared" ref="G40:G42" si="3">E40*20%+F40*40%</f>
        <v>38.950000000000003</v>
      </c>
      <c r="H40" s="16">
        <v>83.2</v>
      </c>
      <c r="I40" s="26">
        <f t="shared" si="2"/>
        <v>72.23</v>
      </c>
      <c r="J40" s="28" t="s">
        <v>85</v>
      </c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</row>
    <row r="41" spans="1:87" s="13" customFormat="1" ht="23.1" customHeight="1">
      <c r="A41" s="37"/>
      <c r="B41" s="38"/>
      <c r="C41" s="36"/>
      <c r="D41" s="18">
        <v>20240622139</v>
      </c>
      <c r="E41" s="19">
        <v>68.5</v>
      </c>
      <c r="F41" s="19">
        <v>48</v>
      </c>
      <c r="G41" s="22">
        <f t="shared" si="3"/>
        <v>32.900000000000006</v>
      </c>
      <c r="H41" s="16">
        <v>74.599999999999994</v>
      </c>
      <c r="I41" s="26">
        <f t="shared" si="2"/>
        <v>62.740000000000009</v>
      </c>
      <c r="J41" s="28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</row>
    <row r="42" spans="1:87" s="13" customFormat="1" ht="23.1" customHeight="1">
      <c r="A42" s="37"/>
      <c r="B42" s="38"/>
      <c r="C42" s="36"/>
      <c r="D42" s="18">
        <v>20240622143</v>
      </c>
      <c r="E42" s="19">
        <v>68.25</v>
      </c>
      <c r="F42" s="19">
        <v>39</v>
      </c>
      <c r="G42" s="22">
        <f t="shared" si="3"/>
        <v>29.25</v>
      </c>
      <c r="H42" s="16">
        <v>79.8</v>
      </c>
      <c r="I42" s="26">
        <f t="shared" si="2"/>
        <v>61.17</v>
      </c>
      <c r="J42" s="28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</row>
    <row r="43" spans="1:87" s="13" customFormat="1" ht="23.1" customHeight="1">
      <c r="A43" s="37"/>
      <c r="B43" s="38" t="s">
        <v>79</v>
      </c>
      <c r="C43" s="36">
        <v>1</v>
      </c>
      <c r="D43" s="18">
        <v>20240622167</v>
      </c>
      <c r="E43" s="19">
        <v>72.5</v>
      </c>
      <c r="F43" s="19">
        <v>82</v>
      </c>
      <c r="G43" s="22">
        <v>47.300000000000004</v>
      </c>
      <c r="H43" s="16">
        <v>87.8</v>
      </c>
      <c r="I43" s="26">
        <f t="shared" si="2"/>
        <v>82.42</v>
      </c>
      <c r="J43" s="28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</row>
    <row r="44" spans="1:87" s="13" customFormat="1" ht="23.1" customHeight="1">
      <c r="A44" s="37"/>
      <c r="B44" s="38"/>
      <c r="C44" s="36"/>
      <c r="D44" s="18">
        <v>20240622172</v>
      </c>
      <c r="E44" s="19">
        <v>75.5</v>
      </c>
      <c r="F44" s="19">
        <v>91</v>
      </c>
      <c r="G44" s="22">
        <v>51.5</v>
      </c>
      <c r="H44" s="16">
        <v>80.599999999999994</v>
      </c>
      <c r="I44" s="26">
        <f t="shared" si="2"/>
        <v>83.740000000000009</v>
      </c>
      <c r="J44" s="28" t="s">
        <v>89</v>
      </c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</row>
    <row r="45" spans="1:87" s="13" customFormat="1" ht="23.1" customHeight="1">
      <c r="A45" s="37"/>
      <c r="B45" s="38"/>
      <c r="C45" s="36"/>
      <c r="D45" s="18">
        <v>20240622175</v>
      </c>
      <c r="E45" s="19">
        <v>71.75</v>
      </c>
      <c r="F45" s="19">
        <v>85</v>
      </c>
      <c r="G45" s="22">
        <v>48.35</v>
      </c>
      <c r="H45" s="16">
        <v>83.4</v>
      </c>
      <c r="I45" s="26">
        <f t="shared" si="2"/>
        <v>81.710000000000008</v>
      </c>
      <c r="J45" s="28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</row>
    <row r="46" spans="1:87" s="13" customFormat="1" ht="23.1" customHeight="1">
      <c r="A46" s="37"/>
      <c r="B46" s="34" t="s">
        <v>80</v>
      </c>
      <c r="C46" s="31">
        <v>1</v>
      </c>
      <c r="D46" s="18">
        <v>20240622002</v>
      </c>
      <c r="E46" s="19">
        <v>70.75</v>
      </c>
      <c r="F46" s="19">
        <v>87</v>
      </c>
      <c r="G46" s="22">
        <v>48.95</v>
      </c>
      <c r="H46" s="16">
        <v>81.400000000000006</v>
      </c>
      <c r="I46" s="26">
        <f t="shared" si="2"/>
        <v>81.510000000000005</v>
      </c>
      <c r="J46" s="28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</row>
    <row r="47" spans="1:87" s="13" customFormat="1" ht="23.1" customHeight="1">
      <c r="A47" s="37"/>
      <c r="B47" s="34"/>
      <c r="C47" s="31"/>
      <c r="D47" s="18">
        <v>20240622010</v>
      </c>
      <c r="E47" s="19">
        <v>70.25</v>
      </c>
      <c r="F47" s="19">
        <v>83</v>
      </c>
      <c r="G47" s="22">
        <v>47.25</v>
      </c>
      <c r="H47" s="16">
        <v>78.400000000000006</v>
      </c>
      <c r="I47" s="26">
        <f t="shared" si="2"/>
        <v>78.61</v>
      </c>
      <c r="J47" s="28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</row>
    <row r="48" spans="1:87" s="13" customFormat="1" ht="23.1" customHeight="1">
      <c r="A48" s="37"/>
      <c r="B48" s="34"/>
      <c r="C48" s="31"/>
      <c r="D48" s="18">
        <v>20240622026</v>
      </c>
      <c r="E48" s="19">
        <v>76</v>
      </c>
      <c r="F48" s="19">
        <v>81</v>
      </c>
      <c r="G48" s="22">
        <v>47.6</v>
      </c>
      <c r="H48" s="16">
        <v>85.4</v>
      </c>
      <c r="I48" s="26">
        <f t="shared" si="2"/>
        <v>81.760000000000005</v>
      </c>
      <c r="J48" s="28" t="s">
        <v>81</v>
      </c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</row>
    <row r="49" spans="5:10" ht="13.5">
      <c r="E49"/>
      <c r="F49"/>
      <c r="G49"/>
      <c r="H49"/>
      <c r="I49"/>
      <c r="J49"/>
    </row>
  </sheetData>
  <mergeCells count="31">
    <mergeCell ref="A22:B22"/>
    <mergeCell ref="C43:C45"/>
    <mergeCell ref="C46:C48"/>
    <mergeCell ref="C23:C30"/>
    <mergeCell ref="C31:C33"/>
    <mergeCell ref="C34:C36"/>
    <mergeCell ref="C37:C39"/>
    <mergeCell ref="C40:C42"/>
    <mergeCell ref="A23:A48"/>
    <mergeCell ref="B23:B30"/>
    <mergeCell ref="B31:B33"/>
    <mergeCell ref="B34:B36"/>
    <mergeCell ref="B40:B42"/>
    <mergeCell ref="B43:B45"/>
    <mergeCell ref="B46:B48"/>
    <mergeCell ref="B37:B39"/>
    <mergeCell ref="C19:C21"/>
    <mergeCell ref="A1:J2"/>
    <mergeCell ref="B4:B5"/>
    <mergeCell ref="B6:B9"/>
    <mergeCell ref="B13:B15"/>
    <mergeCell ref="B16:B18"/>
    <mergeCell ref="B19:B21"/>
    <mergeCell ref="A3:B3"/>
    <mergeCell ref="C4:C5"/>
    <mergeCell ref="C6:C9"/>
    <mergeCell ref="C10:C12"/>
    <mergeCell ref="C13:C15"/>
    <mergeCell ref="C16:C18"/>
    <mergeCell ref="B10:B12"/>
    <mergeCell ref="A4:A21"/>
  </mergeCells>
  <phoneticPr fontId="7" type="noConversion"/>
  <pageMargins left="0.7" right="0.7" top="0.75" bottom="0.75" header="0.3" footer="0.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B1" sqref="B1:K2"/>
    </sheetView>
  </sheetViews>
  <sheetFormatPr defaultColWidth="9" defaultRowHeight="14.25"/>
  <cols>
    <col min="2" max="2" width="15.125" style="1" customWidth="1"/>
    <col min="3" max="3" width="14.75" style="1" customWidth="1"/>
    <col min="4" max="4" width="8.25" style="1" customWidth="1"/>
    <col min="5" max="5" width="15.125" style="1" customWidth="1"/>
    <col min="6" max="6" width="17.125" style="1" customWidth="1"/>
    <col min="7" max="7" width="15.125" style="1" customWidth="1"/>
    <col min="8" max="8" width="17.125" style="1" customWidth="1"/>
    <col min="9" max="9" width="13.75" style="1" customWidth="1"/>
    <col min="10" max="10" width="15.125" style="1" customWidth="1"/>
    <col min="11" max="11" width="13.5" style="2" customWidth="1"/>
  </cols>
  <sheetData>
    <row r="1" spans="1:11" ht="23.1" customHeight="1">
      <c r="B1" s="45" t="s">
        <v>0</v>
      </c>
      <c r="C1" s="46"/>
      <c r="D1" s="46"/>
      <c r="E1" s="46"/>
      <c r="F1" s="46"/>
      <c r="G1" s="46"/>
      <c r="H1" s="46"/>
      <c r="I1" s="46"/>
      <c r="J1" s="46"/>
      <c r="K1" s="47"/>
    </row>
    <row r="2" spans="1:11" ht="23.1" customHeight="1">
      <c r="B2" s="48"/>
      <c r="C2" s="49"/>
      <c r="D2" s="49"/>
      <c r="E2" s="49"/>
      <c r="F2" s="49"/>
      <c r="G2" s="49"/>
      <c r="H2" s="49"/>
      <c r="I2" s="49"/>
      <c r="J2" s="49"/>
      <c r="K2" s="50"/>
    </row>
    <row r="3" spans="1:11" ht="36" customHeight="1">
      <c r="A3" t="s">
        <v>1</v>
      </c>
      <c r="B3" s="3" t="s">
        <v>2</v>
      </c>
      <c r="C3" s="3" t="s">
        <v>3</v>
      </c>
      <c r="D3" s="51" t="s">
        <v>4</v>
      </c>
      <c r="E3" s="52"/>
      <c r="F3" s="3" t="s">
        <v>59</v>
      </c>
      <c r="G3" s="3" t="s">
        <v>6</v>
      </c>
      <c r="H3" s="4" t="s">
        <v>7</v>
      </c>
      <c r="I3" s="4" t="s">
        <v>60</v>
      </c>
      <c r="J3" s="4" t="s">
        <v>9</v>
      </c>
      <c r="K3" s="3" t="s">
        <v>61</v>
      </c>
    </row>
    <row r="4" spans="1:11" ht="23.1" customHeight="1">
      <c r="A4">
        <v>1</v>
      </c>
      <c r="B4" s="5">
        <v>230527001</v>
      </c>
      <c r="C4" s="5" t="s">
        <v>11</v>
      </c>
      <c r="D4" s="53" t="s">
        <v>12</v>
      </c>
      <c r="E4" s="57" t="s">
        <v>13</v>
      </c>
      <c r="F4" s="5">
        <v>75</v>
      </c>
      <c r="G4" s="5"/>
      <c r="H4" s="5"/>
      <c r="I4" s="5"/>
      <c r="J4" s="5">
        <f>F4*40%+I4*60%</f>
        <v>30</v>
      </c>
      <c r="K4" s="11"/>
    </row>
    <row r="5" spans="1:11" ht="23.1" customHeight="1">
      <c r="A5">
        <v>2</v>
      </c>
      <c r="B5" s="5">
        <v>230527002</v>
      </c>
      <c r="C5" s="5" t="s">
        <v>14</v>
      </c>
      <c r="D5" s="53"/>
      <c r="E5" s="57"/>
      <c r="F5" s="5">
        <v>73</v>
      </c>
      <c r="G5" s="5"/>
      <c r="H5" s="5"/>
      <c r="I5" s="5"/>
      <c r="J5" s="5">
        <f t="shared" ref="J5:J17" si="0">F5*40%+I5*60%</f>
        <v>29.200000000000003</v>
      </c>
      <c r="K5" s="11"/>
    </row>
    <row r="6" spans="1:11" ht="23.1" customHeight="1">
      <c r="A6">
        <v>3</v>
      </c>
      <c r="B6" s="5">
        <v>230527006</v>
      </c>
      <c r="C6" s="5" t="s">
        <v>15</v>
      </c>
      <c r="D6" s="53"/>
      <c r="E6" s="57"/>
      <c r="F6" s="5">
        <v>76.5</v>
      </c>
      <c r="G6" s="5"/>
      <c r="H6" s="5"/>
      <c r="I6" s="5"/>
      <c r="J6" s="5">
        <f t="shared" si="0"/>
        <v>30.6</v>
      </c>
      <c r="K6" s="11"/>
    </row>
    <row r="7" spans="1:11" ht="23.1" customHeight="1">
      <c r="A7">
        <v>4</v>
      </c>
      <c r="B7" s="5">
        <v>230527017</v>
      </c>
      <c r="C7" s="5" t="s">
        <v>16</v>
      </c>
      <c r="D7" s="53"/>
      <c r="E7" s="57" t="s">
        <v>17</v>
      </c>
      <c r="F7" s="5">
        <v>70</v>
      </c>
      <c r="G7" s="5"/>
      <c r="H7" s="5"/>
      <c r="I7" s="5"/>
      <c r="J7" s="5">
        <f t="shared" si="0"/>
        <v>28</v>
      </c>
      <c r="K7" s="11"/>
    </row>
    <row r="8" spans="1:11" ht="23.1" customHeight="1">
      <c r="A8">
        <v>5</v>
      </c>
      <c r="B8" s="5">
        <v>230527018</v>
      </c>
      <c r="C8" s="5" t="s">
        <v>18</v>
      </c>
      <c r="D8" s="53"/>
      <c r="E8" s="57"/>
      <c r="F8" s="5">
        <v>69</v>
      </c>
      <c r="G8" s="5"/>
      <c r="H8" s="5"/>
      <c r="I8" s="5"/>
      <c r="J8" s="5">
        <f t="shared" si="0"/>
        <v>27.6</v>
      </c>
      <c r="K8" s="11"/>
    </row>
    <row r="9" spans="1:11" ht="23.1" customHeight="1">
      <c r="A9">
        <v>6</v>
      </c>
      <c r="B9" s="5">
        <v>230527019</v>
      </c>
      <c r="C9" s="5" t="s">
        <v>19</v>
      </c>
      <c r="D9" s="53"/>
      <c r="E9" s="57"/>
      <c r="F9" s="5">
        <v>68.5</v>
      </c>
      <c r="G9" s="5"/>
      <c r="H9" s="5"/>
      <c r="I9" s="5"/>
      <c r="J9" s="5">
        <f t="shared" si="0"/>
        <v>27.400000000000002</v>
      </c>
      <c r="K9" s="11"/>
    </row>
    <row r="10" spans="1:11" ht="23.1" customHeight="1">
      <c r="A10">
        <v>7</v>
      </c>
      <c r="B10" s="5">
        <v>230527022</v>
      </c>
      <c r="C10" s="5" t="s">
        <v>20</v>
      </c>
      <c r="D10" s="53"/>
      <c r="E10" s="6" t="s">
        <v>21</v>
      </c>
      <c r="F10" s="5">
        <v>66.5</v>
      </c>
      <c r="G10" s="5"/>
      <c r="H10" s="5"/>
      <c r="I10" s="5"/>
      <c r="J10" s="5">
        <f t="shared" si="0"/>
        <v>26.6</v>
      </c>
      <c r="K10" s="11"/>
    </row>
    <row r="11" spans="1:11" ht="23.1" customHeight="1">
      <c r="A11">
        <v>8</v>
      </c>
      <c r="B11" s="5">
        <v>230527025</v>
      </c>
      <c r="C11" s="5" t="s">
        <v>22</v>
      </c>
      <c r="D11" s="53"/>
      <c r="E11" s="57" t="s">
        <v>23</v>
      </c>
      <c r="F11" s="5">
        <v>62.5</v>
      </c>
      <c r="G11" s="5"/>
      <c r="H11" s="5"/>
      <c r="I11" s="5"/>
      <c r="J11" s="5">
        <f t="shared" si="0"/>
        <v>25</v>
      </c>
      <c r="K11" s="11"/>
    </row>
    <row r="12" spans="1:11" ht="23.1" customHeight="1">
      <c r="A12">
        <v>9</v>
      </c>
      <c r="B12" s="5">
        <v>230527027</v>
      </c>
      <c r="C12" s="5" t="s">
        <v>24</v>
      </c>
      <c r="D12" s="53"/>
      <c r="E12" s="57"/>
      <c r="F12" s="5">
        <v>70</v>
      </c>
      <c r="G12" s="5"/>
      <c r="H12" s="5"/>
      <c r="I12" s="5"/>
      <c r="J12" s="5">
        <f t="shared" si="0"/>
        <v>28</v>
      </c>
      <c r="K12" s="11"/>
    </row>
    <row r="13" spans="1:11" ht="23.1" customHeight="1">
      <c r="A13">
        <v>10</v>
      </c>
      <c r="B13" s="5">
        <v>230527029</v>
      </c>
      <c r="C13" s="5" t="s">
        <v>25</v>
      </c>
      <c r="D13" s="53"/>
      <c r="E13" s="57"/>
      <c r="F13" s="5">
        <v>75.5</v>
      </c>
      <c r="G13" s="5"/>
      <c r="H13" s="5"/>
      <c r="I13" s="5"/>
      <c r="J13" s="5">
        <f t="shared" si="0"/>
        <v>30.200000000000003</v>
      </c>
      <c r="K13" s="11"/>
    </row>
    <row r="14" spans="1:11" ht="23.1" customHeight="1">
      <c r="A14">
        <v>11</v>
      </c>
      <c r="B14" s="5">
        <v>230527033</v>
      </c>
      <c r="C14" s="5" t="s">
        <v>26</v>
      </c>
      <c r="D14" s="53"/>
      <c r="E14" s="57" t="s">
        <v>27</v>
      </c>
      <c r="F14" s="5">
        <v>117.5</v>
      </c>
      <c r="G14" s="5"/>
      <c r="H14" s="7"/>
      <c r="I14" s="7"/>
      <c r="J14" s="5">
        <f t="shared" si="0"/>
        <v>47</v>
      </c>
      <c r="K14" s="11"/>
    </row>
    <row r="15" spans="1:11" ht="23.1" customHeight="1">
      <c r="A15">
        <v>12</v>
      </c>
      <c r="B15" s="5">
        <v>230527034</v>
      </c>
      <c r="C15" s="5" t="s">
        <v>28</v>
      </c>
      <c r="D15" s="53"/>
      <c r="E15" s="57"/>
      <c r="F15" s="5">
        <v>118</v>
      </c>
      <c r="G15" s="5"/>
      <c r="H15" s="7"/>
      <c r="I15" s="7"/>
      <c r="J15" s="5">
        <f t="shared" si="0"/>
        <v>47.2</v>
      </c>
      <c r="K15" s="11"/>
    </row>
    <row r="16" spans="1:11" ht="23.1" customHeight="1">
      <c r="A16">
        <v>13</v>
      </c>
      <c r="B16" s="5">
        <v>230527038</v>
      </c>
      <c r="C16" s="5" t="s">
        <v>29</v>
      </c>
      <c r="D16" s="53"/>
      <c r="E16" s="57"/>
      <c r="F16" s="5">
        <v>117.5</v>
      </c>
      <c r="G16" s="5"/>
      <c r="H16" s="7"/>
      <c r="I16" s="7"/>
      <c r="J16" s="5">
        <f t="shared" si="0"/>
        <v>47</v>
      </c>
      <c r="K16" s="11"/>
    </row>
    <row r="17" spans="1:11" ht="23.1" customHeight="1">
      <c r="A17">
        <v>14</v>
      </c>
      <c r="B17" s="5">
        <v>230527040</v>
      </c>
      <c r="C17" s="5" t="s">
        <v>30</v>
      </c>
      <c r="D17" s="53"/>
      <c r="E17" s="57"/>
      <c r="F17" s="5">
        <v>123</v>
      </c>
      <c r="G17" s="5"/>
      <c r="H17" s="7"/>
      <c r="I17" s="7"/>
      <c r="J17" s="5">
        <f t="shared" si="0"/>
        <v>49.2</v>
      </c>
      <c r="K17" s="11"/>
    </row>
    <row r="18" spans="1:11" ht="23.1" customHeight="1">
      <c r="A18">
        <v>15</v>
      </c>
      <c r="B18" s="8">
        <v>230527058</v>
      </c>
      <c r="C18" s="8" t="s">
        <v>41</v>
      </c>
      <c r="D18" s="54" t="s">
        <v>62</v>
      </c>
      <c r="E18" s="31" t="s">
        <v>42</v>
      </c>
      <c r="F18" s="8">
        <v>61</v>
      </c>
      <c r="G18" s="8">
        <v>58</v>
      </c>
      <c r="H18" s="10">
        <f>SUM(F18:G18)</f>
        <v>119</v>
      </c>
      <c r="I18" s="10"/>
      <c r="J18" s="10">
        <f>F18*40%+G18*40%+I18*60%</f>
        <v>47.600000000000009</v>
      </c>
      <c r="K18" s="12"/>
    </row>
    <row r="19" spans="1:11" ht="23.1" customHeight="1">
      <c r="A19">
        <v>16</v>
      </c>
      <c r="B19" s="8">
        <v>230527059</v>
      </c>
      <c r="C19" s="8" t="s">
        <v>43</v>
      </c>
      <c r="D19" s="55"/>
      <c r="E19" s="31"/>
      <c r="F19" s="8">
        <v>69</v>
      </c>
      <c r="G19" s="8">
        <v>42</v>
      </c>
      <c r="H19" s="10">
        <f>SUM(F19:G19)</f>
        <v>111</v>
      </c>
      <c r="I19" s="10"/>
      <c r="J19" s="10">
        <f t="shared" ref="J19:J29" si="1">F19*40%+G19*40%+I19*60%</f>
        <v>44.400000000000006</v>
      </c>
      <c r="K19" s="12"/>
    </row>
    <row r="20" spans="1:11" ht="23.1" customHeight="1">
      <c r="A20">
        <v>17</v>
      </c>
      <c r="B20" s="8">
        <v>230527060</v>
      </c>
      <c r="C20" s="8" t="s">
        <v>44</v>
      </c>
      <c r="D20" s="55"/>
      <c r="E20" s="31"/>
      <c r="F20" s="8">
        <v>66</v>
      </c>
      <c r="G20" s="8">
        <v>71</v>
      </c>
      <c r="H20" s="10">
        <f>SUM(F20:G20)</f>
        <v>137</v>
      </c>
      <c r="I20" s="10"/>
      <c r="J20" s="10">
        <f t="shared" si="1"/>
        <v>54.800000000000004</v>
      </c>
      <c r="K20" s="12"/>
    </row>
    <row r="21" spans="1:11" ht="23.1" customHeight="1">
      <c r="A21">
        <v>18</v>
      </c>
      <c r="B21" s="8">
        <v>230527061</v>
      </c>
      <c r="C21" s="8" t="s">
        <v>45</v>
      </c>
      <c r="D21" s="55"/>
      <c r="E21" s="54" t="s">
        <v>46</v>
      </c>
      <c r="F21" s="8">
        <v>62</v>
      </c>
      <c r="G21" s="8">
        <v>39</v>
      </c>
      <c r="H21" s="10">
        <f>SUM(F21:G21)</f>
        <v>101</v>
      </c>
      <c r="I21" s="10"/>
      <c r="J21" s="10">
        <f t="shared" si="1"/>
        <v>40.400000000000006</v>
      </c>
      <c r="K21" s="12"/>
    </row>
    <row r="22" spans="1:11" ht="23.1" customHeight="1">
      <c r="A22">
        <v>19</v>
      </c>
      <c r="B22" s="8">
        <v>230527062</v>
      </c>
      <c r="C22" s="8" t="s">
        <v>47</v>
      </c>
      <c r="D22" s="55"/>
      <c r="E22" s="56"/>
      <c r="F22" s="8">
        <v>72</v>
      </c>
      <c r="G22" s="8">
        <v>30</v>
      </c>
      <c r="H22" s="10">
        <f>SUM(F22:G22)</f>
        <v>102</v>
      </c>
      <c r="I22" s="10"/>
      <c r="J22" s="10">
        <f t="shared" si="1"/>
        <v>40.799999999999997</v>
      </c>
      <c r="K22" s="12"/>
    </row>
    <row r="23" spans="1:11" ht="23.1" customHeight="1">
      <c r="A23">
        <v>20</v>
      </c>
      <c r="B23" s="8">
        <v>230527065</v>
      </c>
      <c r="C23" s="8" t="s">
        <v>48</v>
      </c>
      <c r="D23" s="55"/>
      <c r="E23" s="58" t="s">
        <v>49</v>
      </c>
      <c r="F23" s="8">
        <v>67.5</v>
      </c>
      <c r="G23" s="8">
        <v>76</v>
      </c>
      <c r="H23" s="10">
        <f t="shared" ref="H23:H29" si="2">SUM(F23:G23)</f>
        <v>143.5</v>
      </c>
      <c r="I23" s="10"/>
      <c r="J23" s="10">
        <f t="shared" si="1"/>
        <v>57.400000000000006</v>
      </c>
      <c r="K23" s="12"/>
    </row>
    <row r="24" spans="1:11" ht="23.1" customHeight="1">
      <c r="A24">
        <v>21</v>
      </c>
      <c r="B24" s="8">
        <v>230527067</v>
      </c>
      <c r="C24" s="8" t="s">
        <v>50</v>
      </c>
      <c r="D24" s="55"/>
      <c r="E24" s="59"/>
      <c r="F24" s="8">
        <v>53.5</v>
      </c>
      <c r="G24" s="8">
        <v>97</v>
      </c>
      <c r="H24" s="10">
        <f t="shared" si="2"/>
        <v>150.5</v>
      </c>
      <c r="I24" s="10"/>
      <c r="J24" s="10">
        <f t="shared" si="1"/>
        <v>60.2</v>
      </c>
      <c r="K24" s="12"/>
    </row>
    <row r="25" spans="1:11" ht="23.1" customHeight="1">
      <c r="A25">
        <v>22</v>
      </c>
      <c r="B25" s="8">
        <v>230527068</v>
      </c>
      <c r="C25" s="8" t="s">
        <v>51</v>
      </c>
      <c r="D25" s="55"/>
      <c r="E25" s="54" t="s">
        <v>52</v>
      </c>
      <c r="F25" s="8">
        <v>60.5</v>
      </c>
      <c r="G25" s="8">
        <v>30</v>
      </c>
      <c r="H25" s="10">
        <f t="shared" si="2"/>
        <v>90.5</v>
      </c>
      <c r="I25" s="10"/>
      <c r="J25" s="10">
        <f t="shared" si="1"/>
        <v>36.200000000000003</v>
      </c>
      <c r="K25" s="12"/>
    </row>
    <row r="26" spans="1:11" ht="23.1" customHeight="1">
      <c r="A26">
        <v>23</v>
      </c>
      <c r="B26" s="8">
        <v>230527070</v>
      </c>
      <c r="C26" s="8" t="s">
        <v>53</v>
      </c>
      <c r="D26" s="55"/>
      <c r="E26" s="55"/>
      <c r="F26" s="8">
        <v>65.5</v>
      </c>
      <c r="G26" s="8">
        <v>39</v>
      </c>
      <c r="H26" s="10">
        <f t="shared" si="2"/>
        <v>104.5</v>
      </c>
      <c r="I26" s="10"/>
      <c r="J26" s="10">
        <f t="shared" si="1"/>
        <v>41.800000000000004</v>
      </c>
      <c r="K26" s="12"/>
    </row>
    <row r="27" spans="1:11" ht="23.1" customHeight="1">
      <c r="A27">
        <v>24</v>
      </c>
      <c r="B27" s="8">
        <v>230527072</v>
      </c>
      <c r="C27" s="8" t="s">
        <v>54</v>
      </c>
      <c r="D27" s="55"/>
      <c r="E27" s="56"/>
      <c r="F27" s="8">
        <v>67</v>
      </c>
      <c r="G27" s="8">
        <v>98</v>
      </c>
      <c r="H27" s="10">
        <f t="shared" si="2"/>
        <v>165</v>
      </c>
      <c r="I27" s="10"/>
      <c r="J27" s="10">
        <f t="shared" si="1"/>
        <v>66</v>
      </c>
      <c r="K27" s="12"/>
    </row>
    <row r="28" spans="1:11" ht="23.1" customHeight="1">
      <c r="A28">
        <v>25</v>
      </c>
      <c r="B28" s="8">
        <v>230527074</v>
      </c>
      <c r="C28" s="8" t="s">
        <v>55</v>
      </c>
      <c r="D28" s="55"/>
      <c r="E28" s="9" t="s">
        <v>56</v>
      </c>
      <c r="F28" s="8">
        <v>65.5</v>
      </c>
      <c r="G28" s="8">
        <v>16</v>
      </c>
      <c r="H28" s="10">
        <f t="shared" si="2"/>
        <v>81.5</v>
      </c>
      <c r="I28" s="10"/>
      <c r="J28" s="10">
        <f t="shared" si="1"/>
        <v>32.6</v>
      </c>
      <c r="K28" s="12"/>
    </row>
    <row r="29" spans="1:11" ht="23.1" customHeight="1">
      <c r="A29">
        <v>26</v>
      </c>
      <c r="B29" s="8">
        <v>230527076</v>
      </c>
      <c r="C29" s="8" t="s">
        <v>57</v>
      </c>
      <c r="D29" s="55"/>
      <c r="E29" s="9" t="s">
        <v>58</v>
      </c>
      <c r="F29" s="8">
        <v>71</v>
      </c>
      <c r="G29" s="8">
        <v>80</v>
      </c>
      <c r="H29" s="10">
        <f t="shared" si="2"/>
        <v>151</v>
      </c>
      <c r="I29" s="10"/>
      <c r="J29" s="10">
        <f t="shared" si="1"/>
        <v>60.400000000000006</v>
      </c>
      <c r="K29" s="12"/>
    </row>
    <row r="30" spans="1:11" ht="23.1" customHeight="1">
      <c r="A30">
        <v>27</v>
      </c>
      <c r="B30" s="8">
        <v>230527080</v>
      </c>
      <c r="C30" s="8" t="s">
        <v>31</v>
      </c>
      <c r="D30" s="55"/>
      <c r="E30" s="58" t="s">
        <v>32</v>
      </c>
      <c r="F30" s="8">
        <v>74.5</v>
      </c>
      <c r="G30" s="8"/>
      <c r="H30" s="7"/>
      <c r="I30" s="7"/>
      <c r="J30" s="7">
        <f>F30*40%+I30*60%</f>
        <v>29.8</v>
      </c>
      <c r="K30" s="11"/>
    </row>
    <row r="31" spans="1:11" ht="23.1" customHeight="1">
      <c r="A31">
        <v>28</v>
      </c>
      <c r="B31" s="8">
        <v>230527083</v>
      </c>
      <c r="C31" s="8" t="s">
        <v>33</v>
      </c>
      <c r="D31" s="55"/>
      <c r="E31" s="60"/>
      <c r="F31" s="8">
        <v>72.5</v>
      </c>
      <c r="G31" s="8"/>
      <c r="H31" s="7"/>
      <c r="I31" s="7"/>
      <c r="J31" s="7">
        <f t="shared" ref="J31:J36" si="3">F31*40%+I31*60%</f>
        <v>29</v>
      </c>
      <c r="K31" s="11"/>
    </row>
    <row r="32" spans="1:11" ht="23.1" customHeight="1">
      <c r="A32">
        <v>29</v>
      </c>
      <c r="B32" s="8">
        <v>230527085</v>
      </c>
      <c r="C32" s="8" t="s">
        <v>34</v>
      </c>
      <c r="D32" s="56"/>
      <c r="E32" s="59"/>
      <c r="F32" s="8">
        <v>76</v>
      </c>
      <c r="G32" s="8"/>
      <c r="H32" s="7"/>
      <c r="I32" s="7"/>
      <c r="J32" s="7">
        <f t="shared" si="3"/>
        <v>30.400000000000002</v>
      </c>
      <c r="K32" s="11"/>
    </row>
    <row r="33" spans="1:11" ht="23.1" customHeight="1">
      <c r="A33">
        <v>30</v>
      </c>
      <c r="B33" s="5">
        <v>230527091</v>
      </c>
      <c r="C33" s="5" t="s">
        <v>35</v>
      </c>
      <c r="D33" s="39" t="s">
        <v>36</v>
      </c>
      <c r="E33" s="40"/>
      <c r="F33" s="5">
        <v>74</v>
      </c>
      <c r="G33" s="5"/>
      <c r="H33" s="7"/>
      <c r="I33" s="7"/>
      <c r="J33" s="7">
        <f t="shared" si="3"/>
        <v>29.6</v>
      </c>
      <c r="K33" s="11"/>
    </row>
    <row r="34" spans="1:11" ht="23.1" customHeight="1">
      <c r="A34">
        <v>31</v>
      </c>
      <c r="B34" s="5">
        <v>230527106</v>
      </c>
      <c r="C34" s="5" t="s">
        <v>37</v>
      </c>
      <c r="D34" s="41"/>
      <c r="E34" s="42"/>
      <c r="F34" s="5">
        <v>74</v>
      </c>
      <c r="G34" s="5"/>
      <c r="H34" s="7"/>
      <c r="I34" s="7"/>
      <c r="J34" s="7">
        <f t="shared" si="3"/>
        <v>29.6</v>
      </c>
      <c r="K34" s="11"/>
    </row>
    <row r="35" spans="1:11" ht="23.1" customHeight="1">
      <c r="A35">
        <v>32</v>
      </c>
      <c r="B35" s="5">
        <v>230527114</v>
      </c>
      <c r="C35" s="5" t="s">
        <v>38</v>
      </c>
      <c r="D35" s="41"/>
      <c r="E35" s="42"/>
      <c r="F35" s="5">
        <v>77.5</v>
      </c>
      <c r="G35" s="5"/>
      <c r="H35" s="7"/>
      <c r="I35" s="7"/>
      <c r="J35" s="7">
        <f t="shared" si="3"/>
        <v>31</v>
      </c>
      <c r="K35" s="11"/>
    </row>
    <row r="36" spans="1:11" ht="23.1" customHeight="1">
      <c r="A36">
        <v>33</v>
      </c>
      <c r="B36" s="5">
        <v>230527119</v>
      </c>
      <c r="C36" s="5" t="s">
        <v>39</v>
      </c>
      <c r="D36" s="43"/>
      <c r="E36" s="44"/>
      <c r="F36" s="5">
        <v>80</v>
      </c>
      <c r="G36" s="5"/>
      <c r="H36" s="7"/>
      <c r="I36" s="7"/>
      <c r="J36" s="7">
        <f t="shared" si="3"/>
        <v>32</v>
      </c>
      <c r="K36" s="11"/>
    </row>
  </sheetData>
  <mergeCells count="14">
    <mergeCell ref="D33:E36"/>
    <mergeCell ref="B1:K2"/>
    <mergeCell ref="D3:E3"/>
    <mergeCell ref="D4:D17"/>
    <mergeCell ref="D18:D32"/>
    <mergeCell ref="E4:E6"/>
    <mergeCell ref="E7:E9"/>
    <mergeCell ref="E11:E13"/>
    <mergeCell ref="E14:E17"/>
    <mergeCell ref="E18:E20"/>
    <mergeCell ref="E21:E22"/>
    <mergeCell ref="E23:E24"/>
    <mergeCell ref="E25:E27"/>
    <mergeCell ref="E30:E32"/>
  </mergeCells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8" sqref="M28"/>
    </sheetView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面试及总成绩</vt:lpstr>
      <vt:lpstr>Sheet1</vt:lpstr>
      <vt:lpstr>Sheet2</vt:lpstr>
      <vt:lpstr>Sheet3</vt:lpstr>
      <vt:lpstr>面试及总成绩!Print_Area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2024-07-12T07:57:44Z</cp:lastPrinted>
  <dcterms:created xsi:type="dcterms:W3CDTF">2023-06-10T05:04:00Z</dcterms:created>
  <dcterms:modified xsi:type="dcterms:W3CDTF">2024-07-12T08:28:52Z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7DA7F006CD46406ABECEE04B1BE31134_13</vt:lpwstr>
  </property>
  <property fmtid="{D5CDD505-2E9C-101B-9397-08002B2CF9AE}" pid="3" name="KSOProductBuildVer">
    <vt:lpwstr>2052-11.1.0.14309</vt:lpwstr>
  </property>
</Properties>
</file>